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1\netcomm\BUGET 17.12.2018\"/>
    </mc:Choice>
  </mc:AlternateContent>
  <bookViews>
    <workbookView xWindow="0" yWindow="75" windowWidth="28755" windowHeight="12600"/>
  </bookViews>
  <sheets>
    <sheet name="1" sheetId="2" r:id="rId1"/>
  </sheets>
  <definedNames>
    <definedName name="_xlnm.Print_Titles" localSheetId="0">'1'!$8:$9</definedName>
  </definedNames>
  <calcPr calcId="152511"/>
</workbook>
</file>

<file path=xl/calcChain.xml><?xml version="1.0" encoding="utf-8"?>
<calcChain xmlns="http://schemas.openxmlformats.org/spreadsheetml/2006/main">
  <c r="E28" i="2" l="1"/>
  <c r="D28" i="2" s="1"/>
  <c r="D23" i="2"/>
  <c r="D24" i="2"/>
  <c r="E16" i="2"/>
  <c r="D54" i="2"/>
  <c r="E53" i="2"/>
  <c r="D53" i="2" s="1"/>
  <c r="D55" i="2"/>
  <c r="D56" i="2"/>
  <c r="E22" i="2"/>
  <c r="D22" i="2" s="1"/>
  <c r="E21" i="2" l="1"/>
  <c r="D21" i="2" s="1"/>
  <c r="E52" i="2"/>
  <c r="D43" i="2"/>
  <c r="E40" i="2"/>
  <c r="D13" i="2"/>
  <c r="D15" i="2"/>
  <c r="D16" i="2"/>
  <c r="E12" i="2"/>
  <c r="D12" i="2" s="1"/>
  <c r="D52" i="2" l="1"/>
  <c r="E51" i="2"/>
  <c r="D51" i="2" l="1"/>
  <c r="E50" i="2"/>
  <c r="D50" i="2" s="1"/>
  <c r="D46" i="2" l="1"/>
  <c r="E18" i="2"/>
  <c r="E17" i="2" s="1"/>
  <c r="D29" i="2" l="1"/>
  <c r="D30" i="2"/>
  <c r="D35" i="2"/>
  <c r="D36" i="2"/>
  <c r="D40" i="2"/>
  <c r="D48" i="2"/>
  <c r="D49" i="2"/>
  <c r="E27" i="2"/>
  <c r="E26" i="2" s="1"/>
  <c r="D26" i="2" s="1"/>
  <c r="E14" i="2"/>
  <c r="E20" i="2"/>
  <c r="D18" i="2"/>
  <c r="D14" i="2" l="1"/>
  <c r="E11" i="2"/>
  <c r="E19" i="2"/>
  <c r="D19" i="2" s="1"/>
  <c r="D20" i="2"/>
  <c r="D27" i="2"/>
  <c r="E10" i="2" l="1"/>
  <c r="D11" i="2"/>
  <c r="D17" i="2"/>
  <c r="D10" i="2" l="1"/>
  <c r="E47" i="2"/>
  <c r="D47" i="2" l="1"/>
  <c r="E45" i="2"/>
  <c r="E42" i="2"/>
  <c r="D42" i="2" s="1"/>
  <c r="E44" i="2" l="1"/>
  <c r="D44" i="2" s="1"/>
  <c r="D45" i="2"/>
  <c r="E39" i="2"/>
  <c r="E38" i="2" l="1"/>
  <c r="E37" i="2" s="1"/>
  <c r="D39" i="2"/>
  <c r="E33" i="2" l="1"/>
  <c r="D34" i="2"/>
  <c r="D37" i="2"/>
  <c r="D38" i="2"/>
  <c r="D33" i="2" l="1"/>
  <c r="E32" i="2"/>
  <c r="E31" i="2" s="1"/>
  <c r="E25" i="2" s="1"/>
  <c r="D32" i="2" l="1"/>
  <c r="D31" i="2"/>
  <c r="D25" i="2" l="1"/>
  <c r="E57" i="2"/>
  <c r="D57" i="2" s="1"/>
</calcChain>
</file>

<file path=xl/sharedStrings.xml><?xml version="1.0" encoding="utf-8"?>
<sst xmlns="http://schemas.openxmlformats.org/spreadsheetml/2006/main" count="86" uniqueCount="73">
  <si>
    <t>CONSILIUL JUDETEAN ARGES</t>
  </si>
  <si>
    <t>INFLUENTE</t>
  </si>
  <si>
    <t>LA BUGETUL LOCAL PE ANUL 2018</t>
  </si>
  <si>
    <t xml:space="preserve"> mii lei </t>
  </si>
  <si>
    <t>Nr. crt.</t>
  </si>
  <si>
    <t>DENUMIRE INDICATORI</t>
  </si>
  <si>
    <t>COD</t>
  </si>
  <si>
    <t xml:space="preserve">CHELTUIELI -  TOTAL </t>
  </si>
  <si>
    <t>AUTORITATI PUBLICE SI ACTIUNI EXTERNE</t>
  </si>
  <si>
    <t>51.02.01.03</t>
  </si>
  <si>
    <t>SECTIUNEA DE FUNCTIONARE</t>
  </si>
  <si>
    <t xml:space="preserve">Cheltuieli cu bunuri si servicii </t>
  </si>
  <si>
    <t>SECTIUNEA DE DEZVOLTARE</t>
  </si>
  <si>
    <t>X. Cheltuieli de capital</t>
  </si>
  <si>
    <t xml:space="preserve">pt c cultural </t>
  </si>
  <si>
    <t xml:space="preserve">SANATATE </t>
  </si>
  <si>
    <t>ALTE INSTITUTII SI ACTIUNI SANITARE</t>
  </si>
  <si>
    <t>66.02.50.50</t>
  </si>
  <si>
    <t>Transferuri de capital - pt fin investitiilor la spitale</t>
  </si>
  <si>
    <t>51.02.12</t>
  </si>
  <si>
    <t xml:space="preserve">ASIGURARI SI ASISTENTA  SOCIALA </t>
  </si>
  <si>
    <t xml:space="preserve"> DIRECTIA GENERALA DE ASISTENTA SOCIALA SI PROTECTIA COPILULUI ARGES</t>
  </si>
  <si>
    <t>68.02.06</t>
  </si>
  <si>
    <t xml:space="preserve">    Cheltuieli de personal</t>
  </si>
  <si>
    <t xml:space="preserve"> Cheltuieli de capital </t>
  </si>
  <si>
    <t xml:space="preserve"> DEFICIT</t>
  </si>
  <si>
    <t xml:space="preserve">VENITURI - TOTAL </t>
  </si>
  <si>
    <t>Donatii si sponsorizari</t>
  </si>
  <si>
    <t>AN  2018</t>
  </si>
  <si>
    <t>Transferuri voluntare</t>
  </si>
  <si>
    <t>37.02.01</t>
  </si>
  <si>
    <t xml:space="preserve">SUBVENTII  </t>
  </si>
  <si>
    <t>42.02</t>
  </si>
  <si>
    <t xml:space="preserve"> H.C.J.  Nr. ____ / ____2018</t>
  </si>
  <si>
    <t xml:space="preserve">TRIM IV </t>
  </si>
  <si>
    <t>.42.02.21</t>
  </si>
  <si>
    <t>Subventii pentru finantarea drepturilor acordate persoanelor cu handicap</t>
  </si>
  <si>
    <t>Varsaminte din sectiunea  de functionare pentru finantarea sectiunii de dezvoltare a bugetului local (cu semnul minus)</t>
  </si>
  <si>
    <t>Varsaminte din sectiunea de functionare</t>
  </si>
  <si>
    <t>.37.02.04</t>
  </si>
  <si>
    <t>.37.02.03</t>
  </si>
  <si>
    <t>Ajutoare sociale in numerar</t>
  </si>
  <si>
    <t>57.02.01</t>
  </si>
  <si>
    <t xml:space="preserve">Ajutoare sociale in natura </t>
  </si>
  <si>
    <t>57.01.02</t>
  </si>
  <si>
    <t xml:space="preserve">        Asistenta sociala </t>
  </si>
  <si>
    <t>.11.02</t>
  </si>
  <si>
    <t>.11.02.06</t>
  </si>
  <si>
    <t xml:space="preserve">DREPTURILE ACORDATE PERSOANELOR CU HANDICAP </t>
  </si>
  <si>
    <t>I</t>
  </si>
  <si>
    <t>II</t>
  </si>
  <si>
    <t xml:space="preserve">SECTIUNEA DE DEZVOLTARE </t>
  </si>
  <si>
    <t>Transferuri prentru finanţarea investiţiilor la spitale</t>
  </si>
  <si>
    <t>Sume defalcate din taxa pe valoarea adăugată pentru echilibrarea bugetelor locale</t>
  </si>
  <si>
    <t>SUME DEFALCATE DIN TAXA PE VALOAREA ADAUGATA</t>
  </si>
  <si>
    <t xml:space="preserve">Sume primite de la UE/alti donatori in contul platilor efectuate si prefinantari aferente cadrului financiar 2014-2020 </t>
  </si>
  <si>
    <t>48.02</t>
  </si>
  <si>
    <t xml:space="preserve">Sume primite in contul platilor efectuate in anul curent </t>
  </si>
  <si>
    <t>Proiecte cu finantare din fonduri externe nerambursabile aferente cadrului financiar 2014-2020</t>
  </si>
  <si>
    <t xml:space="preserve">Finantare externa nerambursabila </t>
  </si>
  <si>
    <t xml:space="preserve">Cheltuieli neeligibile </t>
  </si>
  <si>
    <t xml:space="preserve">Fondul Social European </t>
  </si>
  <si>
    <t>48.02.02</t>
  </si>
  <si>
    <t>Sume primite în contul plăţilor efectuate în anii anteriori</t>
  </si>
  <si>
    <t>48.02.02.01</t>
  </si>
  <si>
    <t>48.02.02.02</t>
  </si>
  <si>
    <t>58.02</t>
  </si>
  <si>
    <t>58.02.02</t>
  </si>
  <si>
    <t>58.02.03</t>
  </si>
  <si>
    <t xml:space="preserve">Finantare nationala </t>
  </si>
  <si>
    <t>58.02.01</t>
  </si>
  <si>
    <t>Anexa nr.  1</t>
  </si>
  <si>
    <t>PROIECT "TEAM - UP: Progres in calitatea ingrijirii alternative a copiilor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</si>
</sst>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Tahoma"/>
      <family val="2"/>
    </font>
    <font>
      <sz val="11"/>
      <name val="Times New Roman"/>
      <family val="1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8"/>
      <name val="Arial"/>
      <family val="2"/>
      <charset val="238"/>
    </font>
    <font>
      <sz val="9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9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11" fillId="3" borderId="1" xfId="0" applyFont="1" applyFill="1" applyBorder="1"/>
    <xf numFmtId="0" fontId="11" fillId="4" borderId="1" xfId="0" applyFont="1" applyFill="1" applyBorder="1"/>
    <xf numFmtId="0" fontId="11" fillId="4" borderId="2" xfId="0" applyFont="1" applyFill="1" applyBorder="1"/>
    <xf numFmtId="0" fontId="11" fillId="0" borderId="1" xfId="0" applyFont="1" applyFill="1" applyBorder="1"/>
    <xf numFmtId="0" fontId="11" fillId="0" borderId="4" xfId="0" applyFont="1" applyFill="1" applyBorder="1"/>
    <xf numFmtId="0" fontId="6" fillId="0" borderId="3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3" xfId="0" applyFont="1" applyFill="1" applyBorder="1" applyAlignment="1">
      <alignment horizontal="center"/>
    </xf>
    <xf numFmtId="0" fontId="12" fillId="0" borderId="2" xfId="0" applyFont="1" applyFill="1" applyBorder="1"/>
    <xf numFmtId="0" fontId="11" fillId="0" borderId="2" xfId="0" applyFont="1" applyFill="1" applyBorder="1"/>
    <xf numFmtId="0" fontId="12" fillId="0" borderId="4" xfId="0" applyFont="1" applyFill="1" applyBorder="1"/>
    <xf numFmtId="0" fontId="11" fillId="0" borderId="2" xfId="0" applyFont="1" applyFill="1" applyBorder="1" applyAlignment="1">
      <alignment wrapText="1"/>
    </xf>
    <xf numFmtId="0" fontId="11" fillId="5" borderId="1" xfId="0" applyFont="1" applyFill="1" applyBorder="1"/>
    <xf numFmtId="0" fontId="13" fillId="4" borderId="1" xfId="0" applyFont="1" applyFill="1" applyBorder="1"/>
    <xf numFmtId="0" fontId="14" fillId="0" borderId="0" xfId="0" applyFont="1" applyFill="1"/>
    <xf numFmtId="0" fontId="1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2" fillId="2" borderId="1" xfId="0" applyFont="1" applyFill="1" applyBorder="1" applyAlignment="1">
      <alignment wrapText="1"/>
    </xf>
    <xf numFmtId="4" fontId="12" fillId="2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right"/>
    </xf>
    <xf numFmtId="2" fontId="16" fillId="0" borderId="1" xfId="0" applyNumberFormat="1" applyFont="1" applyFill="1" applyBorder="1"/>
    <xf numFmtId="0" fontId="11" fillId="3" borderId="1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0" fontId="12" fillId="6" borderId="1" xfId="2" applyFont="1" applyFill="1" applyBorder="1" applyAlignment="1">
      <alignment horizontal="left"/>
    </xf>
    <xf numFmtId="0" fontId="11" fillId="3" borderId="3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11" fillId="4" borderId="3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3" xfId="0" applyFont="1" applyFill="1" applyBorder="1" applyAlignment="1">
      <alignment horizontal="center"/>
    </xf>
    <xf numFmtId="4" fontId="11" fillId="2" borderId="1" xfId="0" applyNumberFormat="1" applyFont="1" applyFill="1" applyBorder="1"/>
    <xf numFmtId="0" fontId="17" fillId="0" borderId="0" xfId="0" applyFont="1" applyFill="1"/>
    <xf numFmtId="4" fontId="12" fillId="2" borderId="1" xfId="0" applyNumberFormat="1" applyFont="1" applyFill="1" applyBorder="1"/>
    <xf numFmtId="14" fontId="11" fillId="0" borderId="1" xfId="0" applyNumberFormat="1" applyFont="1" applyFill="1" applyBorder="1"/>
    <xf numFmtId="0" fontId="13" fillId="4" borderId="3" xfId="0" applyFont="1" applyFill="1" applyBorder="1" applyAlignment="1">
      <alignment horizontal="center"/>
    </xf>
    <xf numFmtId="4" fontId="13" fillId="4" borderId="1" xfId="0" applyNumberFormat="1" applyFont="1" applyFill="1" applyBorder="1"/>
    <xf numFmtId="0" fontId="11" fillId="7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wrapText="1"/>
    </xf>
    <xf numFmtId="0" fontId="11" fillId="7" borderId="1" xfId="0" applyFont="1" applyFill="1" applyBorder="1"/>
    <xf numFmtId="4" fontId="11" fillId="7" borderId="1" xfId="0" applyNumberFormat="1" applyFont="1" applyFill="1" applyBorder="1" applyAlignment="1">
      <alignment horizontal="right"/>
    </xf>
    <xf numFmtId="0" fontId="18" fillId="0" borderId="1" xfId="0" applyFont="1" applyFill="1" applyBorder="1" applyAlignment="1">
      <alignment wrapText="1"/>
    </xf>
    <xf numFmtId="0" fontId="19" fillId="7" borderId="1" xfId="0" applyFont="1" applyFill="1" applyBorder="1"/>
    <xf numFmtId="3" fontId="18" fillId="2" borderId="1" xfId="0" applyNumberFormat="1" applyFont="1" applyFill="1" applyBorder="1"/>
    <xf numFmtId="0" fontId="11" fillId="4" borderId="1" xfId="0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wrapText="1"/>
    </xf>
    <xf numFmtId="2" fontId="20" fillId="2" borderId="3" xfId="0" applyNumberFormat="1" applyFont="1" applyFill="1" applyBorder="1" applyAlignment="1">
      <alignment horizontal="center"/>
    </xf>
    <xf numFmtId="49" fontId="18" fillId="0" borderId="1" xfId="1" applyNumberFormat="1" applyFont="1" applyFill="1" applyBorder="1" applyAlignment="1">
      <alignment horizontal="left" vertical="center" wrapText="1"/>
    </xf>
    <xf numFmtId="0" fontId="18" fillId="0" borderId="6" xfId="2" applyFont="1" applyFill="1" applyBorder="1" applyAlignment="1">
      <alignment wrapText="1"/>
    </xf>
    <xf numFmtId="0" fontId="11" fillId="4" borderId="1" xfId="0" applyFont="1" applyFill="1" applyBorder="1" applyAlignment="1">
      <alignment wrapText="1"/>
    </xf>
    <xf numFmtId="14" fontId="11" fillId="4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right"/>
    </xf>
    <xf numFmtId="0" fontId="18" fillId="2" borderId="7" xfId="0" applyFont="1" applyFill="1" applyBorder="1" applyAlignment="1">
      <alignment horizontal="left" wrapText="1"/>
    </xf>
    <xf numFmtId="2" fontId="20" fillId="0" borderId="3" xfId="0" applyNumberFormat="1" applyFont="1" applyFill="1" applyBorder="1" applyAlignment="1">
      <alignment horizontal="center"/>
    </xf>
    <xf numFmtId="2" fontId="18" fillId="0" borderId="2" xfId="0" applyNumberFormat="1" applyFont="1" applyFill="1" applyBorder="1" applyAlignment="1">
      <alignment wrapText="1"/>
    </xf>
    <xf numFmtId="1" fontId="20" fillId="0" borderId="3" xfId="0" applyNumberFormat="1" applyFont="1" applyFill="1" applyBorder="1" applyAlignment="1">
      <alignment horizontal="center"/>
    </xf>
    <xf numFmtId="0" fontId="18" fillId="2" borderId="2" xfId="0" applyFont="1" applyFill="1" applyBorder="1"/>
    <xf numFmtId="49" fontId="8" fillId="2" borderId="9" xfId="0" applyNumberFormat="1" applyFont="1" applyFill="1" applyBorder="1" applyAlignment="1">
      <alignment horizontal="left" vertical="center" wrapText="1"/>
    </xf>
    <xf numFmtId="0" fontId="18" fillId="0" borderId="2" xfId="0" applyFont="1" applyFill="1" applyBorder="1"/>
    <xf numFmtId="0" fontId="18" fillId="2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8" fillId="0" borderId="8" xfId="0" applyFont="1" applyBorder="1" applyAlignment="1">
      <alignment vertical="center" wrapText="1"/>
    </xf>
    <xf numFmtId="2" fontId="18" fillId="2" borderId="1" xfId="0" applyNumberFormat="1" applyFont="1" applyFill="1" applyBorder="1" applyAlignment="1">
      <alignment horizontal="center" wrapText="1"/>
    </xf>
    <xf numFmtId="0" fontId="18" fillId="0" borderId="5" xfId="0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pane xSplit="3" ySplit="9" topLeftCell="D10" activePane="bottomRight" state="frozen"/>
      <selection pane="topRight" activeCell="D1" sqref="D1"/>
      <selection pane="bottomLeft" activeCell="A12" sqref="A12"/>
      <selection pane="bottomRight" activeCell="J46" sqref="J46"/>
    </sheetView>
  </sheetViews>
  <sheetFormatPr defaultRowHeight="12.75" x14ac:dyDescent="0.2"/>
  <cols>
    <col min="1" max="1" width="6.140625" style="5" customWidth="1"/>
    <col min="2" max="2" width="55.28515625" style="5" customWidth="1"/>
    <col min="3" max="3" width="12.28515625" style="26" customWidth="1"/>
    <col min="4" max="4" width="11.85546875" style="5" customWidth="1"/>
    <col min="5" max="5" width="10" style="5" customWidth="1"/>
    <col min="6" max="16384" width="9.140625" style="5"/>
  </cols>
  <sheetData>
    <row r="1" spans="1:5" s="2" customFormat="1" x14ac:dyDescent="0.2">
      <c r="A1" s="1"/>
      <c r="B1" s="1" t="s">
        <v>0</v>
      </c>
      <c r="C1" s="1" t="s">
        <v>71</v>
      </c>
      <c r="D1" s="1"/>
      <c r="E1" s="1"/>
    </row>
    <row r="2" spans="1:5" ht="18.75" x14ac:dyDescent="0.3">
      <c r="A2" s="3"/>
      <c r="B2" s="87"/>
      <c r="C2" s="87"/>
      <c r="D2" s="4" t="s">
        <v>33</v>
      </c>
      <c r="E2" s="4"/>
    </row>
    <row r="3" spans="1:5" ht="18.75" x14ac:dyDescent="0.3">
      <c r="A3" s="3"/>
      <c r="B3" s="38"/>
      <c r="C3" s="6"/>
      <c r="D3" s="4"/>
      <c r="E3" s="4"/>
    </row>
    <row r="4" spans="1:5" ht="18.75" x14ac:dyDescent="0.3">
      <c r="A4" s="3"/>
      <c r="B4" s="38"/>
      <c r="C4" s="6"/>
      <c r="D4" s="4"/>
      <c r="E4" s="4"/>
    </row>
    <row r="5" spans="1:5" ht="18.75" x14ac:dyDescent="0.3">
      <c r="A5" s="88" t="s">
        <v>1</v>
      </c>
      <c r="B5" s="89"/>
      <c r="C5" s="89"/>
      <c r="D5" s="89"/>
      <c r="E5" s="89"/>
    </row>
    <row r="6" spans="1:5" ht="15.75" x14ac:dyDescent="0.25">
      <c r="A6" s="90" t="s">
        <v>2</v>
      </c>
      <c r="B6" s="91"/>
      <c r="C6" s="91"/>
      <c r="D6" s="91"/>
      <c r="E6" s="91"/>
    </row>
    <row r="7" spans="1:5" ht="15.75" x14ac:dyDescent="0.25">
      <c r="A7" s="7"/>
      <c r="B7" s="92"/>
      <c r="C7" s="89"/>
      <c r="D7" s="89"/>
      <c r="E7" s="89"/>
    </row>
    <row r="8" spans="1:5" x14ac:dyDescent="0.2">
      <c r="A8" s="7"/>
      <c r="B8" s="8"/>
      <c r="C8" s="9"/>
      <c r="E8" s="10" t="s">
        <v>3</v>
      </c>
    </row>
    <row r="9" spans="1:5" ht="49.5" customHeight="1" x14ac:dyDescent="0.2">
      <c r="A9" s="33" t="s">
        <v>4</v>
      </c>
      <c r="B9" s="28" t="s">
        <v>5</v>
      </c>
      <c r="C9" s="29" t="s">
        <v>6</v>
      </c>
      <c r="D9" s="11" t="s">
        <v>28</v>
      </c>
      <c r="E9" s="30" t="s">
        <v>34</v>
      </c>
    </row>
    <row r="10" spans="1:5" ht="24.75" customHeight="1" x14ac:dyDescent="0.2">
      <c r="A10" s="44"/>
      <c r="B10" s="34" t="s">
        <v>26</v>
      </c>
      <c r="C10" s="34"/>
      <c r="D10" s="35">
        <f t="shared" ref="D10:D16" si="0">E10</f>
        <v>13635.220000000001</v>
      </c>
      <c r="E10" s="35">
        <f>E11+E19</f>
        <v>13635.220000000001</v>
      </c>
    </row>
    <row r="11" spans="1:5" ht="24.75" customHeight="1" x14ac:dyDescent="0.2">
      <c r="A11" s="60" t="s">
        <v>49</v>
      </c>
      <c r="B11" s="61" t="s">
        <v>10</v>
      </c>
      <c r="C11" s="59"/>
      <c r="D11" s="62">
        <f t="shared" si="0"/>
        <v>13530.220000000001</v>
      </c>
      <c r="E11" s="62">
        <f>E14+E17+E12</f>
        <v>13530.220000000001</v>
      </c>
    </row>
    <row r="12" spans="1:5" ht="27.75" customHeight="1" x14ac:dyDescent="0.2">
      <c r="A12" s="72"/>
      <c r="B12" s="72" t="s">
        <v>54</v>
      </c>
      <c r="C12" s="73" t="s">
        <v>46</v>
      </c>
      <c r="D12" s="67">
        <f t="shared" si="0"/>
        <v>6087</v>
      </c>
      <c r="E12" s="67">
        <f>E13</f>
        <v>6087</v>
      </c>
    </row>
    <row r="13" spans="1:5" ht="27" customHeight="1" x14ac:dyDescent="0.25">
      <c r="A13" s="27"/>
      <c r="B13" s="71" t="s">
        <v>53</v>
      </c>
      <c r="C13" s="31" t="s">
        <v>47</v>
      </c>
      <c r="D13" s="74">
        <f t="shared" si="0"/>
        <v>6087</v>
      </c>
      <c r="E13" s="36">
        <v>6087</v>
      </c>
    </row>
    <row r="14" spans="1:5" ht="18.75" customHeight="1" x14ac:dyDescent="0.25">
      <c r="A14" s="37"/>
      <c r="B14" s="13" t="s">
        <v>29</v>
      </c>
      <c r="C14" s="66">
        <v>37.020000000000003</v>
      </c>
      <c r="D14" s="67">
        <f t="shared" si="0"/>
        <v>-74.78</v>
      </c>
      <c r="E14" s="67">
        <f>E15+E16</f>
        <v>-74.78</v>
      </c>
    </row>
    <row r="15" spans="1:5" ht="17.25" customHeight="1" x14ac:dyDescent="0.25">
      <c r="A15" s="27"/>
      <c r="B15" s="18" t="s">
        <v>27</v>
      </c>
      <c r="C15" s="32" t="s">
        <v>30</v>
      </c>
      <c r="D15" s="74">
        <f t="shared" si="0"/>
        <v>4.22</v>
      </c>
      <c r="E15" s="36">
        <v>4.22</v>
      </c>
    </row>
    <row r="16" spans="1:5" ht="30.75" customHeight="1" x14ac:dyDescent="0.25">
      <c r="A16" s="27"/>
      <c r="B16" s="68" t="s">
        <v>37</v>
      </c>
      <c r="C16" s="47" t="s">
        <v>40</v>
      </c>
      <c r="D16" s="74">
        <f t="shared" si="0"/>
        <v>-79</v>
      </c>
      <c r="E16" s="36">
        <f>-71-3-5</f>
        <v>-79</v>
      </c>
    </row>
    <row r="17" spans="1:7" ht="20.25" customHeight="1" x14ac:dyDescent="0.25">
      <c r="A17" s="37"/>
      <c r="B17" s="46" t="s">
        <v>31</v>
      </c>
      <c r="C17" s="66" t="s">
        <v>32</v>
      </c>
      <c r="D17" s="67">
        <f t="shared" ref="D17:D25" si="1">E17</f>
        <v>7518</v>
      </c>
      <c r="E17" s="67">
        <f>E18</f>
        <v>7518</v>
      </c>
    </row>
    <row r="18" spans="1:7" ht="34.5" customHeight="1" x14ac:dyDescent="0.25">
      <c r="A18" s="39"/>
      <c r="B18" s="63" t="s">
        <v>36</v>
      </c>
      <c r="C18" s="41" t="s">
        <v>35</v>
      </c>
      <c r="D18" s="36">
        <f t="shared" si="1"/>
        <v>7518</v>
      </c>
      <c r="E18" s="42">
        <f>7580-62</f>
        <v>7518</v>
      </c>
    </row>
    <row r="19" spans="1:7" ht="22.5" customHeight="1" x14ac:dyDescent="0.2">
      <c r="A19" s="60" t="s">
        <v>50</v>
      </c>
      <c r="B19" s="61" t="s">
        <v>12</v>
      </c>
      <c r="C19" s="64"/>
      <c r="D19" s="62">
        <f t="shared" si="1"/>
        <v>105</v>
      </c>
      <c r="E19" s="62">
        <f>E20+E21</f>
        <v>105</v>
      </c>
    </row>
    <row r="20" spans="1:7" ht="23.25" customHeight="1" x14ac:dyDescent="0.25">
      <c r="A20" s="27"/>
      <c r="B20" s="65" t="s">
        <v>38</v>
      </c>
      <c r="C20" s="47" t="s">
        <v>39</v>
      </c>
      <c r="D20" s="40">
        <f t="shared" si="1"/>
        <v>79</v>
      </c>
      <c r="E20" s="43">
        <f>-E16</f>
        <v>79</v>
      </c>
    </row>
    <row r="21" spans="1:7" ht="49.5" customHeight="1" x14ac:dyDescent="0.25">
      <c r="A21" s="27"/>
      <c r="B21" s="80" t="s">
        <v>55</v>
      </c>
      <c r="C21" s="82" t="s">
        <v>56</v>
      </c>
      <c r="D21" s="40">
        <f t="shared" si="1"/>
        <v>26</v>
      </c>
      <c r="E21" s="43">
        <f>E22</f>
        <v>26</v>
      </c>
    </row>
    <row r="22" spans="1:7" ht="19.5" customHeight="1" x14ac:dyDescent="0.25">
      <c r="A22" s="27"/>
      <c r="B22" s="83" t="s">
        <v>61</v>
      </c>
      <c r="C22" s="84" t="s">
        <v>62</v>
      </c>
      <c r="D22" s="40">
        <f t="shared" si="1"/>
        <v>26</v>
      </c>
      <c r="E22" s="43">
        <f>E24+E23</f>
        <v>26</v>
      </c>
    </row>
    <row r="23" spans="1:7" ht="18.75" customHeight="1" x14ac:dyDescent="0.25">
      <c r="A23" s="27"/>
      <c r="B23" s="75" t="s">
        <v>57</v>
      </c>
      <c r="C23" s="85" t="s">
        <v>64</v>
      </c>
      <c r="D23" s="40">
        <f t="shared" si="1"/>
        <v>26</v>
      </c>
      <c r="E23" s="43">
        <v>26</v>
      </c>
    </row>
    <row r="24" spans="1:7" ht="23.25" hidden="1" customHeight="1" x14ac:dyDescent="0.25">
      <c r="A24" s="27"/>
      <c r="B24" s="86" t="s">
        <v>63</v>
      </c>
      <c r="C24" s="85" t="s">
        <v>65</v>
      </c>
      <c r="D24" s="40">
        <f t="shared" si="1"/>
        <v>0</v>
      </c>
      <c r="E24" s="43">
        <v>0</v>
      </c>
    </row>
    <row r="25" spans="1:7" ht="18" customHeight="1" x14ac:dyDescent="0.2">
      <c r="A25" s="12"/>
      <c r="B25" s="12" t="s">
        <v>7</v>
      </c>
      <c r="C25" s="48"/>
      <c r="D25" s="49">
        <f t="shared" si="1"/>
        <v>13635.220000000001</v>
      </c>
      <c r="E25" s="49">
        <f>E26+E31+E37</f>
        <v>13635.220000000001</v>
      </c>
    </row>
    <row r="26" spans="1:7" ht="13.5" customHeight="1" x14ac:dyDescent="0.2">
      <c r="A26" s="13"/>
      <c r="B26" s="14" t="s">
        <v>8</v>
      </c>
      <c r="C26" s="50" t="s">
        <v>9</v>
      </c>
      <c r="D26" s="51">
        <f t="shared" ref="D26:D36" si="2">E26</f>
        <v>-8</v>
      </c>
      <c r="E26" s="51">
        <f>E27</f>
        <v>-8</v>
      </c>
    </row>
    <row r="27" spans="1:7" ht="16.5" customHeight="1" x14ac:dyDescent="0.25">
      <c r="A27" s="15"/>
      <c r="B27" s="16" t="s">
        <v>10</v>
      </c>
      <c r="C27" s="52"/>
      <c r="D27" s="55">
        <f t="shared" si="2"/>
        <v>-8</v>
      </c>
      <c r="E27" s="55">
        <f>E28</f>
        <v>-8</v>
      </c>
    </row>
    <row r="28" spans="1:7" ht="18" customHeight="1" x14ac:dyDescent="0.25">
      <c r="A28" s="54"/>
      <c r="B28" s="18" t="s">
        <v>11</v>
      </c>
      <c r="C28" s="45">
        <v>20</v>
      </c>
      <c r="D28" s="55">
        <f t="shared" si="2"/>
        <v>-8</v>
      </c>
      <c r="E28" s="55">
        <f>-3-5</f>
        <v>-8</v>
      </c>
    </row>
    <row r="29" spans="1:7" ht="17.25" hidden="1" customHeight="1" x14ac:dyDescent="0.25">
      <c r="A29" s="15"/>
      <c r="B29" s="20" t="s">
        <v>12</v>
      </c>
      <c r="C29" s="45"/>
      <c r="D29" s="49">
        <f t="shared" si="2"/>
        <v>0</v>
      </c>
      <c r="E29" s="55"/>
    </row>
    <row r="30" spans="1:7" ht="14.25" hidden="1" customHeight="1" x14ac:dyDescent="0.25">
      <c r="A30" s="15"/>
      <c r="B30" s="18" t="s">
        <v>13</v>
      </c>
      <c r="C30" s="45">
        <v>70</v>
      </c>
      <c r="D30" s="49">
        <f t="shared" si="2"/>
        <v>0</v>
      </c>
      <c r="E30" s="55"/>
      <c r="F30" s="5">
        <v>305</v>
      </c>
      <c r="G30" s="5" t="s">
        <v>14</v>
      </c>
    </row>
    <row r="31" spans="1:7" ht="14.25" x14ac:dyDescent="0.2">
      <c r="A31" s="13"/>
      <c r="B31" s="14" t="s">
        <v>15</v>
      </c>
      <c r="C31" s="50">
        <v>66.02</v>
      </c>
      <c r="D31" s="51">
        <f t="shared" si="2"/>
        <v>3</v>
      </c>
      <c r="E31" s="51">
        <f>E32</f>
        <v>3</v>
      </c>
    </row>
    <row r="32" spans="1:7" ht="20.25" customHeight="1" x14ac:dyDescent="0.25">
      <c r="A32" s="15"/>
      <c r="B32" s="21" t="s">
        <v>16</v>
      </c>
      <c r="C32" s="45" t="s">
        <v>17</v>
      </c>
      <c r="D32" s="53">
        <f t="shared" si="2"/>
        <v>3</v>
      </c>
      <c r="E32" s="53">
        <f>E33</f>
        <v>3</v>
      </c>
    </row>
    <row r="33" spans="1:5" ht="20.25" customHeight="1" x14ac:dyDescent="0.25">
      <c r="A33" s="15"/>
      <c r="B33" s="16" t="s">
        <v>51</v>
      </c>
      <c r="C33" s="45"/>
      <c r="D33" s="53">
        <f t="shared" si="2"/>
        <v>3</v>
      </c>
      <c r="E33" s="53">
        <f>E34</f>
        <v>3</v>
      </c>
    </row>
    <row r="34" spans="1:5" ht="15.75" customHeight="1" x14ac:dyDescent="0.25">
      <c r="A34" s="15"/>
      <c r="B34" s="70" t="s">
        <v>52</v>
      </c>
      <c r="C34" s="45" t="s">
        <v>19</v>
      </c>
      <c r="D34" s="53">
        <f t="shared" si="2"/>
        <v>3</v>
      </c>
      <c r="E34" s="55">
        <v>3</v>
      </c>
    </row>
    <row r="35" spans="1:5" ht="16.5" hidden="1" customHeight="1" x14ac:dyDescent="0.25">
      <c r="A35" s="15"/>
      <c r="B35" s="21" t="s">
        <v>12</v>
      </c>
      <c r="C35" s="45"/>
      <c r="D35" s="53">
        <f t="shared" si="2"/>
        <v>0</v>
      </c>
      <c r="E35" s="55"/>
    </row>
    <row r="36" spans="1:5" ht="16.5" hidden="1" customHeight="1" x14ac:dyDescent="0.25">
      <c r="A36" s="15"/>
      <c r="B36" s="20" t="s">
        <v>18</v>
      </c>
      <c r="C36" s="45" t="s">
        <v>19</v>
      </c>
      <c r="D36" s="53">
        <f t="shared" si="2"/>
        <v>0</v>
      </c>
      <c r="E36" s="55"/>
    </row>
    <row r="37" spans="1:5" ht="16.5" customHeight="1" x14ac:dyDescent="0.2">
      <c r="A37" s="13"/>
      <c r="B37" s="14" t="s">
        <v>20</v>
      </c>
      <c r="C37" s="50">
        <v>68.02</v>
      </c>
      <c r="D37" s="51">
        <f t="shared" ref="D37:D57" si="3">E37</f>
        <v>13640.220000000001</v>
      </c>
      <c r="E37" s="51">
        <f>E38+E44+E50</f>
        <v>13640.220000000001</v>
      </c>
    </row>
    <row r="38" spans="1:5" ht="30.75" customHeight="1" x14ac:dyDescent="0.2">
      <c r="A38" s="56"/>
      <c r="B38" s="23" t="s">
        <v>21</v>
      </c>
      <c r="C38" s="52" t="s">
        <v>22</v>
      </c>
      <c r="D38" s="53">
        <f t="shared" si="3"/>
        <v>6091.22</v>
      </c>
      <c r="E38" s="53">
        <f>E39+E42</f>
        <v>6091.22</v>
      </c>
    </row>
    <row r="39" spans="1:5" ht="18" customHeight="1" x14ac:dyDescent="0.25">
      <c r="A39" s="15"/>
      <c r="B39" s="22" t="s">
        <v>10</v>
      </c>
      <c r="C39" s="52"/>
      <c r="D39" s="53">
        <f t="shared" si="3"/>
        <v>6020.22</v>
      </c>
      <c r="E39" s="55">
        <f>E40+E41</f>
        <v>6020.22</v>
      </c>
    </row>
    <row r="40" spans="1:5" ht="19.5" customHeight="1" x14ac:dyDescent="0.25">
      <c r="A40" s="15"/>
      <c r="B40" s="20" t="s">
        <v>23</v>
      </c>
      <c r="C40" s="45">
        <v>10</v>
      </c>
      <c r="D40" s="53">
        <f t="shared" si="3"/>
        <v>6020.22</v>
      </c>
      <c r="E40" s="55">
        <f>4.22+6087-71</f>
        <v>6020.22</v>
      </c>
    </row>
    <row r="41" spans="1:5" ht="17.25" customHeight="1" x14ac:dyDescent="0.25">
      <c r="A41" s="15"/>
      <c r="B41" s="18" t="s">
        <v>11</v>
      </c>
      <c r="C41" s="45">
        <v>20</v>
      </c>
      <c r="D41" s="55"/>
      <c r="E41" s="55"/>
    </row>
    <row r="42" spans="1:5" ht="15" customHeight="1" x14ac:dyDescent="0.25">
      <c r="A42" s="15"/>
      <c r="B42" s="20" t="s">
        <v>12</v>
      </c>
      <c r="C42" s="52"/>
      <c r="D42" s="55">
        <f t="shared" si="3"/>
        <v>71</v>
      </c>
      <c r="E42" s="55">
        <f>E43</f>
        <v>71</v>
      </c>
    </row>
    <row r="43" spans="1:5" ht="18.75" customHeight="1" x14ac:dyDescent="0.25">
      <c r="A43" s="15"/>
      <c r="B43" s="20" t="s">
        <v>24</v>
      </c>
      <c r="C43" s="45">
        <v>70</v>
      </c>
      <c r="D43" s="55">
        <f t="shared" si="3"/>
        <v>71</v>
      </c>
      <c r="E43" s="55">
        <v>71</v>
      </c>
    </row>
    <row r="44" spans="1:5" ht="30" customHeight="1" x14ac:dyDescent="0.25">
      <c r="A44" s="15"/>
      <c r="B44" s="23" t="s">
        <v>48</v>
      </c>
      <c r="C44" s="17" t="s">
        <v>22</v>
      </c>
      <c r="D44" s="53">
        <f t="shared" si="3"/>
        <v>7518</v>
      </c>
      <c r="E44" s="55">
        <f>E45</f>
        <v>7518</v>
      </c>
    </row>
    <row r="45" spans="1:5" ht="18.75" customHeight="1" x14ac:dyDescent="0.25">
      <c r="A45" s="15"/>
      <c r="B45" s="22" t="s">
        <v>10</v>
      </c>
      <c r="C45" s="17"/>
      <c r="D45" s="53">
        <f t="shared" si="3"/>
        <v>7518</v>
      </c>
      <c r="E45" s="55">
        <f>E47+E46</f>
        <v>7518</v>
      </c>
    </row>
    <row r="46" spans="1:5" ht="18.75" customHeight="1" x14ac:dyDescent="0.25">
      <c r="A46" s="15"/>
      <c r="B46" s="18" t="s">
        <v>11</v>
      </c>
      <c r="C46" s="17">
        <v>20</v>
      </c>
      <c r="D46" s="53">
        <f t="shared" si="3"/>
        <v>46</v>
      </c>
      <c r="E46" s="55">
        <v>46</v>
      </c>
    </row>
    <row r="47" spans="1:5" ht="18.75" customHeight="1" x14ac:dyDescent="0.25">
      <c r="A47" s="15"/>
      <c r="B47" s="20" t="s">
        <v>45</v>
      </c>
      <c r="C47" s="17">
        <v>57.02</v>
      </c>
      <c r="D47" s="53">
        <f t="shared" si="3"/>
        <v>7472</v>
      </c>
      <c r="E47" s="55">
        <f>E48+E49</f>
        <v>7472</v>
      </c>
    </row>
    <row r="48" spans="1:5" ht="18.75" customHeight="1" x14ac:dyDescent="0.25">
      <c r="A48" s="15"/>
      <c r="B48" s="20" t="s">
        <v>41</v>
      </c>
      <c r="C48" s="19" t="s">
        <v>42</v>
      </c>
      <c r="D48" s="53">
        <f t="shared" si="3"/>
        <v>7534</v>
      </c>
      <c r="E48" s="55">
        <v>7534</v>
      </c>
    </row>
    <row r="49" spans="1:5" ht="18.75" customHeight="1" x14ac:dyDescent="0.25">
      <c r="A49" s="15"/>
      <c r="B49" s="20" t="s">
        <v>43</v>
      </c>
      <c r="C49" s="19" t="s">
        <v>44</v>
      </c>
      <c r="D49" s="53">
        <f t="shared" si="3"/>
        <v>-62</v>
      </c>
      <c r="E49" s="55">
        <v>-62</v>
      </c>
    </row>
    <row r="50" spans="1:5" ht="29.25" customHeight="1" x14ac:dyDescent="0.2">
      <c r="A50" s="15"/>
      <c r="B50" s="23" t="s">
        <v>72</v>
      </c>
      <c r="C50" s="17" t="s">
        <v>22</v>
      </c>
      <c r="D50" s="53">
        <f t="shared" si="3"/>
        <v>31</v>
      </c>
      <c r="E50" s="53">
        <f>E51</f>
        <v>31</v>
      </c>
    </row>
    <row r="51" spans="1:5" ht="22.5" customHeight="1" x14ac:dyDescent="0.25">
      <c r="A51" s="15"/>
      <c r="B51" s="81" t="s">
        <v>12</v>
      </c>
      <c r="C51" s="76"/>
      <c r="D51" s="53">
        <f t="shared" si="3"/>
        <v>31</v>
      </c>
      <c r="E51" s="55">
        <f>E52</f>
        <v>31</v>
      </c>
    </row>
    <row r="52" spans="1:5" ht="29.25" customHeight="1" x14ac:dyDescent="0.25">
      <c r="A52" s="15"/>
      <c r="B52" s="77" t="s">
        <v>58</v>
      </c>
      <c r="C52" s="78">
        <v>58</v>
      </c>
      <c r="D52" s="53">
        <f t="shared" si="3"/>
        <v>31</v>
      </c>
      <c r="E52" s="55">
        <f>E53</f>
        <v>31</v>
      </c>
    </row>
    <row r="53" spans="1:5" ht="22.5" customHeight="1" x14ac:dyDescent="0.25">
      <c r="A53" s="15"/>
      <c r="B53" s="83" t="s">
        <v>61</v>
      </c>
      <c r="C53" s="78" t="s">
        <v>66</v>
      </c>
      <c r="D53" s="53">
        <f t="shared" si="3"/>
        <v>31</v>
      </c>
      <c r="E53" s="55">
        <f>E55+E56+E54</f>
        <v>31</v>
      </c>
    </row>
    <row r="54" spans="1:5" ht="18" hidden="1" customHeight="1" x14ac:dyDescent="0.25">
      <c r="A54" s="15"/>
      <c r="B54" s="75" t="s">
        <v>69</v>
      </c>
      <c r="C54" s="78" t="s">
        <v>70</v>
      </c>
      <c r="D54" s="53">
        <f t="shared" si="3"/>
        <v>0</v>
      </c>
      <c r="E54" s="55"/>
    </row>
    <row r="55" spans="1:5" ht="18.75" customHeight="1" x14ac:dyDescent="0.25">
      <c r="A55" s="15"/>
      <c r="B55" s="75" t="s">
        <v>59</v>
      </c>
      <c r="C55" s="78" t="s">
        <v>67</v>
      </c>
      <c r="D55" s="53">
        <f t="shared" si="3"/>
        <v>26</v>
      </c>
      <c r="E55" s="55">
        <v>26</v>
      </c>
    </row>
    <row r="56" spans="1:5" ht="18.75" customHeight="1" x14ac:dyDescent="0.25">
      <c r="A56" s="15"/>
      <c r="B56" s="79" t="s">
        <v>60</v>
      </c>
      <c r="C56" s="69" t="s">
        <v>68</v>
      </c>
      <c r="D56" s="53">
        <f t="shared" si="3"/>
        <v>5</v>
      </c>
      <c r="E56" s="55">
        <v>5</v>
      </c>
    </row>
    <row r="57" spans="1:5" ht="16.5" customHeight="1" x14ac:dyDescent="0.2">
      <c r="A57" s="24"/>
      <c r="B57" s="25" t="s">
        <v>25</v>
      </c>
      <c r="C57" s="57"/>
      <c r="D57" s="51">
        <f t="shared" si="3"/>
        <v>0</v>
      </c>
      <c r="E57" s="58">
        <f>E10-E25</f>
        <v>0</v>
      </c>
    </row>
  </sheetData>
  <mergeCells count="4">
    <mergeCell ref="B2:C2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1</vt:lpstr>
      <vt:lpstr>'1'!Imprimare_titluri</vt:lpstr>
    </vt:vector>
  </TitlesOfParts>
  <Company>Consiliul Judetean Arges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Ileana CRISTESCU</cp:lastModifiedBy>
  <cp:lastPrinted>2018-12-11T10:07:51Z</cp:lastPrinted>
  <dcterms:created xsi:type="dcterms:W3CDTF">2018-10-15T05:27:06Z</dcterms:created>
  <dcterms:modified xsi:type="dcterms:W3CDTF">2018-12-12T08:08:43Z</dcterms:modified>
</cp:coreProperties>
</file>